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2016 - EMPENHAD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<sst xmlns="http://schemas.openxmlformats.org/spreadsheetml/2006/main" count="69" uniqueCount="67">
  <si>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RECEITAS ARRECADADAS</t>
  </si>
  <si>
    <t>Imposto Predial Territorial Urbano</t>
  </si>
  <si>
    <t>Imposto s/Transmissao de Bens Imóveis</t>
  </si>
  <si>
    <t>Imposto s/serviços de Qualquer Natureza</t>
  </si>
  <si>
    <t>Imposto de Renda Retido na Fonte</t>
  </si>
  <si>
    <t xml:space="preserve">Divida Ativa de Impostos </t>
  </si>
  <si>
    <t xml:space="preserve">Atualização de Divida de Impostos </t>
  </si>
  <si>
    <t>Multas/Juros provenientes de Impostos</t>
  </si>
  <si>
    <t>Fundo de Participação de Municipios</t>
  </si>
  <si>
    <t>Imposto s/Produto Industrial s/Exportação</t>
  </si>
  <si>
    <t>Imposto s/Propriedade de Veículo Automotor</t>
  </si>
  <si>
    <t>Imposto s/Circ. De Mercadorias e Serviços</t>
  </si>
  <si>
    <t>Imposto Territorial Rural</t>
  </si>
  <si>
    <t>Desoneração de Exportações (LC-87/96)</t>
  </si>
  <si>
    <t>TOTAL DAS RECEITAS DE IMPOSTOS E TRANSFERÊNCIAS</t>
  </si>
  <si>
    <t>QSE, Convênios e Outros Recursos Adicionais</t>
  </si>
  <si>
    <t>Rendimentos de Aplicação Financeira - conta LDB e Adicionais</t>
  </si>
  <si>
    <t>Recursos de Operações de Crédito</t>
  </si>
  <si>
    <t>Recursos recebidos do FUNDEB</t>
  </si>
  <si>
    <t>Rendimentos de Aplicação Financeira do FUNDEB</t>
  </si>
  <si>
    <t>TOTAL DOS RECURSOS ADICIONAIS</t>
  </si>
  <si>
    <t>TOTAL DA RECEITA ARRECADADA</t>
  </si>
  <si>
    <t>ACUMULADO</t>
  </si>
  <si>
    <t>DESPESAS DO ENSINO</t>
  </si>
  <si>
    <t>12.122 -Administração Geral da Secretaria de Educação</t>
  </si>
  <si>
    <t>12.361 - Ensino Fundamental</t>
  </si>
  <si>
    <t>12.365 -  Ensino Infantil</t>
  </si>
  <si>
    <t xml:space="preserve">12.366 -  Educação de Jovens e Adultos </t>
  </si>
  <si>
    <t>12.367 -  Educação Especial</t>
  </si>
  <si>
    <t>( = ) Total das Despesas de Ensino</t>
  </si>
  <si>
    <t>(-) Despesas c/Recursos do QSE, Convênios e Outros</t>
  </si>
  <si>
    <t>(-)Despesas c/Rendimentos de Aplicação Financeira - conta LDB</t>
  </si>
  <si>
    <t>(-)Despesas c/Recursos de Operações de Crédito</t>
  </si>
  <si>
    <t>( = ) Total das Despesas com Recursos Próprios</t>
  </si>
  <si>
    <t>(+) Despesas Realizadas com Recursos do FUNDEB</t>
  </si>
  <si>
    <t>(+) Valor efetivamente Retido do FUNDEB</t>
  </si>
  <si>
    <t>(-) Parcela empenhada do Ganho Líquido - FUNDEB</t>
  </si>
  <si>
    <t>(=) TOTAL APLICADO NO ENSINO</t>
  </si>
  <si>
    <t>FUNDEB</t>
  </si>
  <si>
    <t xml:space="preserve">      Aplicação dos Recursos recebidos do FUNDEB</t>
  </si>
  <si>
    <t xml:space="preserve">      Aplicação nos Profissionais do Magistério - FUNDEB</t>
  </si>
  <si>
    <t>RECEITAS E DESPESAS DO ENSINO - PUBLICAÇÃO (ARTIGO 256 DA CONSTITUIÇÃO ESTADUAL)</t>
  </si>
  <si>
    <t xml:space="preserve"> </t>
  </si>
  <si>
    <t xml:space="preserve">      Magistério</t>
  </si>
  <si>
    <t xml:space="preserve">      Outros</t>
  </si>
  <si>
    <t>_______________________</t>
  </si>
  <si>
    <t>José Pereira de Aguilar Júnior</t>
  </si>
  <si>
    <t>___________________________</t>
  </si>
  <si>
    <t>Eliseu Oliveira Faria</t>
  </si>
  <si>
    <t>____________________</t>
  </si>
  <si>
    <t>Prefeito (a) Municipal</t>
  </si>
  <si>
    <t>Contador (a)</t>
  </si>
  <si>
    <t>tranporte de aluno</t>
  </si>
  <si>
    <t>qse</t>
  </si>
  <si>
    <t>DDE</t>
  </si>
  <si>
    <t>CÓDIGO APLICAÇAO ENSINO</t>
  </si>
  <si>
    <t>REM DE DEP RECURSOS VINCUL ENSINO</t>
  </si>
  <si>
    <t>DESPESA</t>
  </si>
  <si>
    <t xml:space="preserve">BALANCETE </t>
  </si>
  <si>
    <t>SOMA OS CÓDIGOS</t>
  </si>
  <si>
    <t>REPASSES À CONTA DO ENSINO - ARTI. 69, §5º, LEI 9.394/96</t>
  </si>
  <si>
    <t>Márcia Regina Paiva Rossi</t>
  </si>
  <si>
    <t>Secretária Adjunta da Educação</t>
  </si>
  <si>
    <r>
      <t xml:space="preserve">EXERCÍCIO:   </t>
    </r>
    <r>
      <rPr>
        <sz val="10.5"/>
        <rFont val="Calibri"/>
        <family val="2"/>
      </rPr>
      <t xml:space="preserve">  2020</t>
    </r>
  </si>
  <si>
    <r>
      <t>MUNICíPIO:</t>
    </r>
    <r>
      <rPr>
        <sz val="10.5"/>
        <rFont val="Calibri"/>
        <family val="2"/>
      </rPr>
      <t xml:space="preserve"> CARAGUATATUBA</t>
    </r>
  </si>
  <si>
    <r>
      <t xml:space="preserve">PERIODO: </t>
    </r>
    <r>
      <rPr>
        <sz val="10.5"/>
        <rFont val="Calibri"/>
        <family val="2"/>
      </rPr>
      <t xml:space="preserve">     3º TRIMESTRE</t>
    </r>
  </si>
  <si>
    <t xml:space="preserve">      APLICAÇÃO NO ENSINO (ART. 212 CF) %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</si>
</sst>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  <numFmt numFmtId="183" formatCode="0.000%"/>
    <numFmt numFmtId="184" formatCode="0.0%"/>
  </numFmts>
  <fonts count="44">
    <font>
      <sz val="10"/>
      <name val="Arial"/>
      <family val="0"/>
    </font>
    <font>
      <sz val="10"/>
      <name val="Calibri"/>
      <family val="2"/>
    </font>
    <font>
      <b/>
      <sz val="10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6" fontId="0" fillId="0" borderId="0" xfId="47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6" fontId="0" fillId="0" borderId="12" xfId="47" applyFont="1" applyBorder="1" applyAlignment="1">
      <alignment/>
    </xf>
    <xf numFmtId="176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18" xfId="53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3" fillId="0" borderId="18" xfId="53" applyFont="1" applyBorder="1" applyAlignment="1">
      <alignment vertical="center"/>
    </xf>
    <xf numFmtId="4" fontId="4" fillId="0" borderId="18" xfId="53" applyNumberFormat="1" applyFont="1" applyBorder="1" applyAlignment="1">
      <alignment vertical="center"/>
    </xf>
    <xf numFmtId="177" fontId="4" fillId="33" borderId="18" xfId="53" applyFont="1" applyFill="1" applyBorder="1" applyAlignment="1">
      <alignment vertical="center"/>
    </xf>
    <xf numFmtId="2" fontId="4" fillId="0" borderId="18" xfId="53" applyNumberFormat="1" applyFont="1" applyBorder="1" applyAlignment="1">
      <alignment vertical="center"/>
    </xf>
    <xf numFmtId="2" fontId="4" fillId="0" borderId="18" xfId="53" applyNumberFormat="1" applyFont="1" applyFill="1" applyBorder="1" applyAlignment="1">
      <alignment vertical="center"/>
    </xf>
    <xf numFmtId="177" fontId="4" fillId="0" borderId="18" xfId="53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7" fontId="4" fillId="0" borderId="20" xfId="53" applyFont="1" applyBorder="1" applyAlignment="1">
      <alignment vertical="center"/>
    </xf>
    <xf numFmtId="10" fontId="4" fillId="0" borderId="18" xfId="53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showGridLines="0" tabSelected="1" zoomScale="95" zoomScaleNormal="95" zoomScalePageLayoutView="0" workbookViewId="0" topLeftCell="A1">
      <selection activeCell="C27" sqref="C27"/>
    </sheetView>
  </sheetViews>
  <sheetFormatPr defaultColWidth="9.140625" defaultRowHeight="12.75"/>
  <cols>
    <col min="1" max="1" width="2.57421875" style="1" customWidth="1"/>
    <col min="2" max="2" width="55.7109375" style="17" customWidth="1"/>
    <col min="3" max="3" width="15.7109375" style="18" customWidth="1"/>
    <col min="4" max="4" width="53.8515625" style="17" customWidth="1"/>
    <col min="5" max="5" width="15.7109375" style="18" customWidth="1"/>
    <col min="6" max="6" width="9.140625" style="1" customWidth="1"/>
    <col min="7" max="7" width="14.8515625" style="2" hidden="1" customWidth="1"/>
    <col min="8" max="8" width="14.421875" style="2" hidden="1" customWidth="1"/>
    <col min="9" max="9" width="12.8515625" style="1" hidden="1" customWidth="1"/>
    <col min="10" max="10" width="0.85546875" style="1" customWidth="1"/>
    <col min="11" max="16384" width="9.140625" style="1" customWidth="1"/>
  </cols>
  <sheetData>
    <row r="2" spans="2:8" s="10" customFormat="1" ht="14.25">
      <c r="B2" s="13" t="s">
        <v>41</v>
      </c>
      <c r="C2" s="14"/>
      <c r="D2" s="13"/>
      <c r="E2" s="14"/>
      <c r="G2" s="11"/>
      <c r="H2" s="11"/>
    </row>
    <row r="4" spans="2:8" s="10" customFormat="1" ht="14.25">
      <c r="B4" s="15" t="s">
        <v>64</v>
      </c>
      <c r="C4" s="14"/>
      <c r="D4" s="15" t="s">
        <v>65</v>
      </c>
      <c r="E4" s="16" t="s">
        <v>63</v>
      </c>
      <c r="G4" s="11"/>
      <c r="H4" s="11"/>
    </row>
    <row r="5" ht="13.5" thickBot="1"/>
    <row r="6" spans="2:5" ht="14.25">
      <c r="B6" s="19" t="s">
        <v>0</v>
      </c>
      <c r="C6" s="12" t="s">
        <v>22</v>
      </c>
      <c r="D6" s="20" t="s">
        <v>23</v>
      </c>
      <c r="E6" s="12" t="s">
        <v>22</v>
      </c>
    </row>
    <row r="7" spans="2:5" ht="4.5" customHeight="1">
      <c r="B7" s="21"/>
      <c r="C7" s="22"/>
      <c r="D7" s="23"/>
      <c r="E7" s="24"/>
    </row>
    <row r="8" spans="2:5" ht="14.25">
      <c r="B8" s="25" t="s">
        <v>1</v>
      </c>
      <c r="C8" s="24">
        <v>57519379.25</v>
      </c>
      <c r="D8" s="26" t="s">
        <v>24</v>
      </c>
      <c r="E8" s="24">
        <v>20683214.39</v>
      </c>
    </row>
    <row r="9" spans="2:5" ht="14.25">
      <c r="B9" s="25" t="s">
        <v>2</v>
      </c>
      <c r="C9" s="24">
        <v>13189449.81</v>
      </c>
      <c r="D9" s="26" t="s">
        <v>25</v>
      </c>
      <c r="E9" s="24">
        <v>33557752.3</v>
      </c>
    </row>
    <row r="10" spans="2:5" ht="14.25">
      <c r="B10" s="25" t="s">
        <v>3</v>
      </c>
      <c r="C10" s="24">
        <v>27107726.25</v>
      </c>
      <c r="D10" s="26" t="s">
        <v>26</v>
      </c>
      <c r="E10" s="24">
        <v>31844010.22</v>
      </c>
    </row>
    <row r="11" spans="2:5" ht="14.25">
      <c r="B11" s="25" t="s">
        <v>4</v>
      </c>
      <c r="C11" s="24">
        <v>19134573.79</v>
      </c>
      <c r="D11" s="26" t="s">
        <v>27</v>
      </c>
      <c r="E11" s="24">
        <v>582833.44</v>
      </c>
    </row>
    <row r="12" spans="2:5" ht="14.25">
      <c r="B12" s="25" t="s">
        <v>5</v>
      </c>
      <c r="C12" s="24">
        <v>6756467.93</v>
      </c>
      <c r="D12" s="26" t="s">
        <v>28</v>
      </c>
      <c r="E12" s="24">
        <v>1254152.84</v>
      </c>
    </row>
    <row r="13" spans="2:10" ht="14.25">
      <c r="B13" s="25" t="s">
        <v>6</v>
      </c>
      <c r="C13" s="24">
        <v>4612605.18</v>
      </c>
      <c r="D13" s="23" t="s">
        <v>29</v>
      </c>
      <c r="E13" s="27">
        <f>SUM(E8:E12)</f>
        <v>87921963.19</v>
      </c>
      <c r="J13" s="2" t="s">
        <v>42</v>
      </c>
    </row>
    <row r="14" spans="2:10" ht="14.25">
      <c r="B14" s="25" t="s">
        <v>7</v>
      </c>
      <c r="C14" s="28">
        <v>0</v>
      </c>
      <c r="D14" s="26" t="s">
        <v>30</v>
      </c>
      <c r="E14" s="29">
        <v>8134120.69</v>
      </c>
      <c r="J14" s="2" t="s">
        <v>42</v>
      </c>
    </row>
    <row r="15" spans="2:5" ht="14.25">
      <c r="B15" s="25" t="s">
        <v>8</v>
      </c>
      <c r="C15" s="24">
        <v>34202613.5</v>
      </c>
      <c r="D15" s="26" t="s">
        <v>31</v>
      </c>
      <c r="E15" s="30">
        <v>0</v>
      </c>
    </row>
    <row r="16" spans="2:5" ht="14.25">
      <c r="B16" s="25" t="s">
        <v>12</v>
      </c>
      <c r="C16" s="24">
        <v>3414.38</v>
      </c>
      <c r="D16" s="26" t="s">
        <v>32</v>
      </c>
      <c r="E16" s="30">
        <v>0</v>
      </c>
    </row>
    <row r="17" spans="2:5" ht="14.25">
      <c r="B17" s="25" t="s">
        <v>13</v>
      </c>
      <c r="C17" s="28">
        <v>0</v>
      </c>
      <c r="D17" s="23" t="s">
        <v>33</v>
      </c>
      <c r="E17" s="24">
        <f>E13-E14-E15-E16</f>
        <v>79787842.5</v>
      </c>
    </row>
    <row r="18" spans="2:8" ht="14.25">
      <c r="B18" s="25" t="s">
        <v>11</v>
      </c>
      <c r="C18" s="24">
        <v>141063565.58</v>
      </c>
      <c r="D18" s="26" t="s">
        <v>34</v>
      </c>
      <c r="E18" s="24">
        <f>E19+E20</f>
        <v>68344507.92</v>
      </c>
      <c r="G18" s="2">
        <v>2549463.19</v>
      </c>
      <c r="H18" s="2">
        <v>4001869.03</v>
      </c>
    </row>
    <row r="19" spans="2:9" ht="14.25">
      <c r="B19" s="25" t="s">
        <v>10</v>
      </c>
      <c r="C19" s="24">
        <v>16348908.04</v>
      </c>
      <c r="D19" s="26" t="s">
        <v>43</v>
      </c>
      <c r="E19" s="24">
        <v>64027897.54</v>
      </c>
      <c r="G19" s="2">
        <v>280278.05</v>
      </c>
      <c r="I19" s="2">
        <v>386028.05</v>
      </c>
    </row>
    <row r="20" spans="2:10" ht="14.25">
      <c r="B20" s="25" t="s">
        <v>9</v>
      </c>
      <c r="C20" s="24">
        <v>976873.23</v>
      </c>
      <c r="D20" s="26" t="s">
        <v>44</v>
      </c>
      <c r="E20" s="24">
        <v>4316610.38</v>
      </c>
      <c r="G20" s="2">
        <v>1732279.55</v>
      </c>
      <c r="H20" s="2">
        <v>2654541.31</v>
      </c>
      <c r="J20" s="2"/>
    </row>
    <row r="21" spans="2:10" ht="14.25">
      <c r="B21" s="21" t="s">
        <v>14</v>
      </c>
      <c r="C21" s="27">
        <f>SUM(C8:C20)</f>
        <v>320915576.94000006</v>
      </c>
      <c r="D21" s="26" t="s">
        <v>35</v>
      </c>
      <c r="E21" s="24">
        <v>38116674.26</v>
      </c>
      <c r="G21" s="2">
        <v>1922290.49</v>
      </c>
      <c r="I21" s="2">
        <v>2761540.16</v>
      </c>
      <c r="J21" s="2"/>
    </row>
    <row r="22" spans="2:10" ht="14.25">
      <c r="B22" s="25"/>
      <c r="C22" s="24"/>
      <c r="D22" s="26" t="s">
        <v>36</v>
      </c>
      <c r="E22" s="24">
        <f>C26-E21</f>
        <v>31724247.360000007</v>
      </c>
      <c r="G22" s="2">
        <v>8632110.62</v>
      </c>
      <c r="H22" s="2">
        <v>13401585.95</v>
      </c>
      <c r="J22" s="2"/>
    </row>
    <row r="23" spans="2:9" ht="14.25">
      <c r="B23" s="25" t="s">
        <v>15</v>
      </c>
      <c r="C23" s="29">
        <v>7460779.04</v>
      </c>
      <c r="D23" s="23" t="s">
        <v>37</v>
      </c>
      <c r="E23" s="27">
        <f>E17+E18-E22</f>
        <v>116408103.06</v>
      </c>
      <c r="G23" s="2">
        <v>5277403.14</v>
      </c>
      <c r="I23" s="2">
        <v>6748990.48</v>
      </c>
    </row>
    <row r="24" spans="2:9" ht="14.25">
      <c r="B24" s="25" t="s">
        <v>16</v>
      </c>
      <c r="C24" s="29">
        <v>5822.44</v>
      </c>
      <c r="D24" s="23" t="s">
        <v>66</v>
      </c>
      <c r="E24" s="24">
        <v>36.64</v>
      </c>
      <c r="G24" s="2">
        <f>SUM(G18:G23)</f>
        <v>20393825.04</v>
      </c>
      <c r="H24" s="2">
        <f>SUM(H18:H23)</f>
        <v>20057996.29</v>
      </c>
      <c r="I24" s="2">
        <f>SUM(I18:I23)</f>
        <v>9896558.690000001</v>
      </c>
    </row>
    <row r="25" spans="2:5" ht="14.25">
      <c r="B25" s="25" t="s">
        <v>17</v>
      </c>
      <c r="C25" s="31">
        <v>0</v>
      </c>
      <c r="D25" s="26"/>
      <c r="E25" s="24"/>
    </row>
    <row r="26" spans="2:8" ht="14.25">
      <c r="B26" s="25" t="s">
        <v>18</v>
      </c>
      <c r="C26" s="32">
        <v>69840921.62</v>
      </c>
      <c r="D26" s="23" t="s">
        <v>38</v>
      </c>
      <c r="E26" s="24"/>
      <c r="H26" s="2">
        <f>H24/C28*100</f>
        <v>25.938825300299946</v>
      </c>
    </row>
    <row r="27" spans="2:5" ht="14.25">
      <c r="B27" s="25" t="s">
        <v>19</v>
      </c>
      <c r="C27" s="32">
        <v>20559.64</v>
      </c>
      <c r="D27" s="26" t="s">
        <v>39</v>
      </c>
      <c r="E27" s="37">
        <f>E18/(C26+C27)</f>
        <v>0.9782859837403911</v>
      </c>
    </row>
    <row r="28" spans="2:5" ht="14.25">
      <c r="B28" s="21" t="s">
        <v>20</v>
      </c>
      <c r="C28" s="27">
        <f>SUM(C23:C27)</f>
        <v>77328082.74000001</v>
      </c>
      <c r="D28" s="26" t="s">
        <v>40</v>
      </c>
      <c r="E28" s="37">
        <f>E19/(C26+C27)</f>
        <v>0.9164978523960944</v>
      </c>
    </row>
    <row r="29" spans="2:5" ht="14.25">
      <c r="B29" s="25"/>
      <c r="C29" s="24"/>
      <c r="D29" s="26"/>
      <c r="E29" s="24"/>
    </row>
    <row r="30" spans="2:5" ht="14.25">
      <c r="B30" s="21" t="s">
        <v>21</v>
      </c>
      <c r="C30" s="27">
        <f>C21+C28</f>
        <v>398243659.68000007</v>
      </c>
      <c r="D30" s="23" t="s">
        <v>60</v>
      </c>
      <c r="E30" s="24">
        <v>70021126.05</v>
      </c>
    </row>
    <row r="31" spans="2:5" ht="15" thickBot="1">
      <c r="B31" s="33"/>
      <c r="C31" s="34"/>
      <c r="D31" s="35"/>
      <c r="E31" s="36"/>
    </row>
    <row r="32" ht="12.75">
      <c r="B32" s="18"/>
    </row>
    <row r="33" spans="2:5" ht="12.75">
      <c r="B33" s="18" t="s">
        <v>45</v>
      </c>
      <c r="C33" s="18" t="s">
        <v>47</v>
      </c>
      <c r="E33" s="18" t="s">
        <v>49</v>
      </c>
    </row>
    <row r="34" spans="2:5" ht="12.75">
      <c r="B34" s="18" t="s">
        <v>61</v>
      </c>
      <c r="C34" s="18" t="s">
        <v>46</v>
      </c>
      <c r="E34" s="18" t="s">
        <v>48</v>
      </c>
    </row>
    <row r="35" spans="2:5" ht="12.75">
      <c r="B35" s="18" t="s">
        <v>62</v>
      </c>
      <c r="C35" s="18" t="s">
        <v>50</v>
      </c>
      <c r="E35" s="18" t="s">
        <v>51</v>
      </c>
    </row>
    <row r="37" spans="2:5" ht="15">
      <c r="B37" s="39"/>
      <c r="C37" s="39"/>
      <c r="D37" s="38"/>
      <c r="E37" s="38"/>
    </row>
    <row r="38" ht="12.75">
      <c r="B38" s="18"/>
    </row>
    <row r="40" spans="2:5" ht="15">
      <c r="B40" s="38"/>
      <c r="C40" s="38"/>
      <c r="D40" s="38"/>
      <c r="E40" s="38"/>
    </row>
    <row r="41" ht="12.75">
      <c r="B41" s="18"/>
    </row>
    <row r="43" spans="2:5" ht="15">
      <c r="B43" s="38"/>
      <c r="C43" s="38"/>
      <c r="D43" s="38"/>
      <c r="E43" s="38"/>
    </row>
  </sheetData>
  <sheetProtection/>
  <mergeCells count="6">
    <mergeCell ref="B43:C43"/>
    <mergeCell ref="D43:E43"/>
    <mergeCell ref="B37:C37"/>
    <mergeCell ref="D37:E37"/>
    <mergeCell ref="B40:C40"/>
    <mergeCell ref="D40:E40"/>
  </mergeCells>
  <printOptions/>
  <pageMargins left="0.2" right="0.2" top="0.45" bottom="0.984251968503937" header="0.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26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5" max="5" width="20.7109375" style="0" customWidth="1"/>
    <col min="7" max="7" width="15.8515625" style="0" bestFit="1" customWidth="1"/>
  </cols>
  <sheetData>
    <row r="1" ht="12.75">
      <c r="E1" s="7">
        <v>10047.86</v>
      </c>
    </row>
    <row r="2" spans="5:6" ht="12.75">
      <c r="E2" s="7">
        <v>734118.45</v>
      </c>
      <c r="F2" s="4" t="s">
        <v>52</v>
      </c>
    </row>
    <row r="3" spans="5:6" ht="12.75">
      <c r="E3" s="7">
        <v>11146019</v>
      </c>
      <c r="F3" s="4" t="s">
        <v>53</v>
      </c>
    </row>
    <row r="4" spans="5:6" ht="12.75">
      <c r="E4" s="7">
        <v>4520</v>
      </c>
      <c r="F4" s="4" t="s">
        <v>54</v>
      </c>
    </row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  <row r="15" ht="12.75">
      <c r="E15" s="8">
        <f>SUM(E1:E14)</f>
        <v>11894705.31</v>
      </c>
    </row>
    <row r="17" ht="13.5" thickBot="1"/>
    <row r="18" spans="5:7" ht="13.5" thickBot="1">
      <c r="E18" s="5" t="s">
        <v>55</v>
      </c>
      <c r="F18" s="6"/>
      <c r="G18" s="9">
        <v>200</v>
      </c>
    </row>
    <row r="19" spans="7:8" ht="12.75">
      <c r="G19" s="3">
        <v>1898190.56</v>
      </c>
      <c r="H19" s="4" t="s">
        <v>56</v>
      </c>
    </row>
    <row r="20" ht="12.75">
      <c r="E20">
        <v>23</v>
      </c>
    </row>
    <row r="25" ht="12.75">
      <c r="E25" s="4" t="s">
        <v>57</v>
      </c>
    </row>
    <row r="26" spans="5:6" ht="12.75">
      <c r="E26" s="4" t="s">
        <v>58</v>
      </c>
      <c r="F26" s="4" t="s">
        <v>59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menascimento</dc:creator>
  <cp:keywords/>
  <dc:description/>
  <cp:lastModifiedBy>18115</cp:lastModifiedBy>
  <cp:lastPrinted>2020-10-20T20:51:34Z</cp:lastPrinted>
  <dcterms:created xsi:type="dcterms:W3CDTF">2014-04-28T13:36:02Z</dcterms:created>
  <dcterms:modified xsi:type="dcterms:W3CDTF">2021-08-20T15:12:27Z</dcterms:modified>
  <cp:category/>
  <cp:version/>
  <cp:contentType/>
  <cp:contentStatus/>
</cp:coreProperties>
</file>